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KPI Definitions" sheetId="2" state="visible" r:id="rId4"/>
    <sheet name="Monthly Tracker" sheetId="3" state="visible" r:id="rId5"/>
    <sheet name="Trend Dashboard" sheetId="4" state="visible" r:id="rId6"/>
    <sheet name="Exec Summ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<sst xmlns="http://schemas.openxmlformats.org/spreadsheetml/2006/main" count="295" uniqueCount="178">
  <si>
    <t xml:space="preserve">eCOMMERCE KPI DASHBOARD — HOW TO USE THIS FILE</t>
  </si>
  <si>
    <t xml:space="preserve">Built for B2B eCommerce Practitioners | White-label — replace [Company Name] with your own</t>
  </si>
  <si>
    <t xml:space="preserve">PURPOSE</t>
  </si>
  <si>
    <t xml:space="preserve">  This dashboard tracks the KPIs that matter most for B2B eCommerce programs.</t>
  </si>
  <si>
    <t xml:space="preserve">  Use it monthly to monitor performance, spot trends, and build the story for leadership.</t>
  </si>
  <si>
    <t xml:space="preserve">  Everything flows from the Monthly Tracker tab. Fill in actuals there — the rest calculates automatically.</t>
  </si>
  <si>
    <t xml:space="preserve">HOW TO USE</t>
  </si>
  <si>
    <t xml:space="preserve">  Step 1: Go to 'KPI Definitions' — review what each metric means and how to find it in your systems.</t>
  </si>
  <si>
    <t xml:space="preserve">  Step 2: Go to 'Monthly Tracker' — fill in the yellow cells each month with your actual data.</t>
  </si>
  <si>
    <t xml:space="preserve">  Step 3: Review 'Trend Dashboard' — automatically updated charts and trend analysis.</t>
  </si>
  <si>
    <t xml:space="preserve">  Step 4: Use 'Exec Summary' — a one-page snapshot you can screenshot or paste into a slide deck.</t>
  </si>
  <si>
    <t xml:space="preserve">METRIC CATEGORIES</t>
  </si>
  <si>
    <t xml:space="preserve">  1. ADOPTION — Are customers moving to digital? (Digital Adoption Rate, New Digital Accounts)</t>
  </si>
  <si>
    <t xml:space="preserve">  2. ENGAGEMENT — Are digital customers active? (Sessions, Self-Service Rate, Search Usage)</t>
  </si>
  <si>
    <t xml:space="preserve">  3. REVENUE — Is digital driving growth? (Digital Revenue, AOV, Order Frequency)</t>
  </si>
  <si>
    <t xml:space="preserve">  4. EFFICIENCY — Is digital saving money? (Cost per Order, Order Error Rate, Automation Rate)</t>
  </si>
  <si>
    <t xml:space="preserve">  5. CUSTOMER — Are customers satisfied? (CSAT, Reorder Rate, Support Tickets)</t>
  </si>
  <si>
    <t xml:space="preserve">COLOR CODING</t>
  </si>
  <si>
    <t xml:space="preserve">  BLUE TEXT on YELLOW = Input cells — fill these in with your actual data each month.</t>
  </si>
  <si>
    <t xml:space="preserve">  BLACK TEXT = Formulas — calculated automatically. Do not edit.</t>
  </si>
  <si>
    <t xml:space="preserve">  GREEN highlight = Trending positive vs. prior month.</t>
  </si>
  <si>
    <t xml:space="preserve">  RED highlight = Trending negative vs. prior month.</t>
  </si>
  <si>
    <t xml:space="preserve">NOTES</t>
  </si>
  <si>
    <t xml:space="preserve">  Not every metric will be trackable on day one. Leave cells blank if data isn't available yet.</t>
  </si>
  <si>
    <t xml:space="preserve">  Add a target in the 'Target' column to track performance vs. goal.</t>
  </si>
  <si>
    <t xml:space="preserve">  The Exec Summary tab is designed to be screenshot-ready for leadership updates.</t>
  </si>
  <si>
    <t xml:space="preserve">KPI DEFINITIONS — B2B eCommerce Metrics Reference</t>
  </si>
  <si>
    <t xml:space="preserve">#</t>
  </si>
  <si>
    <t xml:space="preserve">Metric Name</t>
  </si>
  <si>
    <t xml:space="preserve">Format</t>
  </si>
  <si>
    <t xml:space="preserve">What It Measures</t>
  </si>
  <si>
    <t xml:space="preserve">Where to Find It / How to Calculate</t>
  </si>
  <si>
    <t xml:space="preserve">Benchmark / Target</t>
  </si>
  <si>
    <t xml:space="preserve">ADOPTION</t>
  </si>
  <si>
    <t xml:space="preserve">Digital Adoption Rate</t>
  </si>
  <si>
    <t xml:space="preserve">%</t>
  </si>
  <si>
    <t xml:space="preserve">% of active customer accounts transacting digitally in the period</t>
  </si>
  <si>
    <t xml:space="preserve">eCommerce platform orders / Total unique accounts ordering in period</t>
  </si>
  <si>
    <t xml:space="preserve">Industry avg: 30–50%. Best-in-class: 60%+</t>
  </si>
  <si>
    <t xml:space="preserve">New Digital Accounts (Month)</t>
  </si>
  <si>
    <t xml:space="preserve">New customer accounts that placed their first digital order this month</t>
  </si>
  <si>
    <t xml:space="preserve">eCommerce platform: first-order report by account, current month</t>
  </si>
  <si>
    <t xml:space="preserve">Track MoM trend. 5–10% of total active base per year is strong</t>
  </si>
  <si>
    <t xml:space="preserve">Cumulative Digital Accounts</t>
  </si>
  <si>
    <t xml:space="preserve">Total unique accounts that have ever placed a digital order</t>
  </si>
  <si>
    <t xml:space="preserve">Running total from eCommerce platform. Track vs. total account base.</t>
  </si>
  <si>
    <t xml:space="preserve">50%+ of total accounts is a mature program</t>
  </si>
  <si>
    <t xml:space="preserve">Digital Adoption by Segment</t>
  </si>
  <si>
    <t xml:space="preserve">Adoption rate broken down by account tier (top 20%, mid, tail)</t>
  </si>
  <si>
    <t xml:space="preserve">Segment active accounts, calculate digital % within each segment</t>
  </si>
  <si>
    <t xml:space="preserve">Top accounts should lead — 70%+ for key accounts</t>
  </si>
  <si>
    <t xml:space="preserve">ENGAGEMENT</t>
  </si>
  <si>
    <t xml:space="preserve">Digital Sessions (Month)</t>
  </si>
  <si>
    <t xml:space="preserve">Total logged-in sessions on the eCommerce platform</t>
  </si>
  <si>
    <t xml:space="preserve">eCommerce platform analytics or GA4 (filter authenticated sessions)</t>
  </si>
  <si>
    <t xml:space="preserve">Grows with adoption. Track sessions per active user for quality</t>
  </si>
  <si>
    <t xml:space="preserve">Self-Service Order Rate</t>
  </si>
  <si>
    <t xml:space="preserve">% of digital orders placed without sales team assistance</t>
  </si>
  <si>
    <t xml:space="preserve">Orders placed entirely in platform / Total digital orders</t>
  </si>
  <si>
    <t xml:space="preserve">Target: 80%+ self-service once program is mature</t>
  </si>
  <si>
    <t xml:space="preserve">Search-to-Order Rate</t>
  </si>
  <si>
    <t xml:space="preserve">% of sessions that include a search and result in an order</t>
  </si>
  <si>
    <t xml:space="preserve">Platform analytics: sessions with search event AND order / total sessions with search</t>
  </si>
  <si>
    <t xml:space="preserve">Industry benchmark: 25–40%</t>
  </si>
  <si>
    <t xml:space="preserve">Cart Abandonment Rate</t>
  </si>
  <si>
    <t xml:space="preserve">% of carts started but not completed</t>
  </si>
  <si>
    <t xml:space="preserve">1 - (Completed orders / Carts started)</t>
  </si>
  <si>
    <t xml:space="preserve">Below 60% is good for B2B. High rate = friction in checkout</t>
  </si>
  <si>
    <t xml:space="preserve">REVENUE</t>
  </si>
  <si>
    <t xml:space="preserve">Digital Revenue ($000s)</t>
  </si>
  <si>
    <t xml:space="preserve">$</t>
  </si>
  <si>
    <t xml:space="preserve">Total revenue processed through digital channel this month</t>
  </si>
  <si>
    <t xml:space="preserve">eCommerce platform revenue report. Exclude phone/email assisted orders.</t>
  </si>
  <si>
    <t xml:space="preserve">Track MoM and vs. same month prior year</t>
  </si>
  <si>
    <t xml:space="preserve">Digital Revenue as % of Total</t>
  </si>
  <si>
    <t xml:space="preserve">Digital revenue as share of total company revenue</t>
  </si>
  <si>
    <t xml:space="preserve">Digital Revenue / Total Company Revenue</t>
  </si>
  <si>
    <t xml:space="preserve">20–30% = early maturity. 40%+ = strong digital program</t>
  </si>
  <si>
    <t xml:space="preserve">Average Order Value — Digital ($)</t>
  </si>
  <si>
    <t xml:space="preserve">Average dollar value per digital order</t>
  </si>
  <si>
    <t xml:space="preserve">Digital Revenue / # of Digital Orders</t>
  </si>
  <si>
    <t xml:space="preserve">B2B digital AOV is typically higher than offline. Track trend.</t>
  </si>
  <si>
    <t xml:space="preserve">Order Frequency — Digital (annual)</t>
  </si>
  <si>
    <t xml:space="preserve">Average number of orders per digital customer per year</t>
  </si>
  <si>
    <t xml:space="preserve">Total digital orders / Unique digital ordering accounts (annualized)</t>
  </si>
  <si>
    <t xml:space="preserve">Higher than offline indicates good stickiness. Target 15–20+ orders/yr</t>
  </si>
  <si>
    <t xml:space="preserve">YoY Digital Revenue Growth</t>
  </si>
  <si>
    <t xml:space="preserve">Digital revenue growth vs. same month prior year</t>
  </si>
  <si>
    <t xml:space="preserve">'=(This month - Same month last year) / Same month last year</t>
  </si>
  <si>
    <t xml:space="preserve">Target: 20–40% YoY growth in early years</t>
  </si>
  <si>
    <t xml:space="preserve">EFFICIENCY</t>
  </si>
  <si>
    <t xml:space="preserve">Cost per Digital Order ($)</t>
  </si>
  <si>
    <t xml:space="preserve">Fully-loaded cost to process one digital order (labor + overhead)</t>
  </si>
  <si>
    <t xml:space="preserve">Total eCommerce operations cost / Total digital orders processed</t>
  </si>
  <si>
    <t xml:space="preserve">Target: $5–12/order. Phone/email orders typically $25–40/order</t>
  </si>
  <si>
    <t xml:space="preserve">Cost per Offline Order ($)</t>
  </si>
  <si>
    <t xml:space="preserve">Fully-loaded cost to process one phone or email order</t>
  </si>
  <si>
    <t xml:space="preserve">Total order management labor cost for non-digital / Non-digital orders</t>
  </si>
  <si>
    <t xml:space="preserve">Baseline for savings calculation. Typically $25–40/order</t>
  </si>
  <si>
    <t xml:space="preserve">Order Error Rate</t>
  </si>
  <si>
    <t xml:space="preserve">% of orders with errors requiring correction (wrong item, price, qty)</t>
  </si>
  <si>
    <t xml:space="preserve">Orders with post-submission edits or corrections / Total orders</t>
  </si>
  <si>
    <t xml:space="preserve">Target: below 2%. High rate = product data or UX issues</t>
  </si>
  <si>
    <t xml:space="preserve">Monthly Cost Savings ($000s)</t>
  </si>
  <si>
    <t xml:space="preserve">Estimated savings from order shift to digital this month</t>
  </si>
  <si>
    <t xml:space="preserve">'=(Digital orders × Cost per offline order) - (Digital orders × Cost per digital order), ÷ 1000</t>
  </si>
  <si>
    <t xml:space="preserve">Quantifies the efficiency ROI. Use in exec updates.</t>
  </si>
  <si>
    <t xml:space="preserve">CUSTOMER</t>
  </si>
  <si>
    <t xml:space="preserve">Digital CSAT Score</t>
  </si>
  <si>
    <t xml:space="preserve">Customer satisfaction score from post-order surveys on digital experience</t>
  </si>
  <si>
    <t xml:space="preserve">Collect via post-order survey (0–10 scale). Average of responses.</t>
  </si>
  <si>
    <t xml:space="preserve">Target: 7.5+ / 10. NPS equivalent: 8+ is promoter territory</t>
  </si>
  <si>
    <t xml:space="preserve">Digital Reorder Rate</t>
  </si>
  <si>
    <t xml:space="preserve">% of digital customers who placed more than one order in the period</t>
  </si>
  <si>
    <t xml:space="preserve">Accounts with 2+ digital orders / Total digital ordering accounts</t>
  </si>
  <si>
    <t xml:space="preserve">60%+ indicates sticky digital behavior. Below 40% = churn risk</t>
  </si>
  <si>
    <t xml:space="preserve">eCommerce Support Tickets (Month)</t>
  </si>
  <si>
    <t xml:space="preserve">Support tickets or CS contacts specifically about the digital platform</t>
  </si>
  <si>
    <t xml:space="preserve">Tag tickets in CRM/helpdesk as 'eCommerce platform'. Track MoM trend.</t>
  </si>
  <si>
    <t xml:space="preserve">Should decline over time as experience improves. Spike = UX issue</t>
  </si>
  <si>
    <t xml:space="preserve">eCOMMERCE KPI TRACKER — [ Company Name ] — 2026</t>
  </si>
  <si>
    <t xml:space="preserve">Fill in yellow cells with actuals each month. Targets are optional — set them in the Target column.</t>
  </si>
  <si>
    <t xml:space="preserve">Metric</t>
  </si>
  <si>
    <t xml:space="preserve">Unit</t>
  </si>
  <si>
    <t xml:space="preserve">Target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</si>
  <si>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</si>
  <si>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</si>
  <si>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</si>
  <si>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</si>
  <si>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</si>
  <si>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</si>
  <si>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</si>
  <si>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</si>
  <si>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</si>
  <si>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</si>
  <si>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</si>
  <si>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</si>
  <si>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YTD / Avg</t>
  </si>
  <si>
    <t xml:space="preserve">40%</t>
  </si>
  <si>
    <t xml:space="preserve">Total Active Accounts (Monthly)</t>
  </si>
  <si>
    <t xml:space="preserve">75%</t>
  </si>
  <si>
    <t xml:space="preserve">30%</t>
  </si>
  <si>
    <t xml:space="preserve">55%</t>
  </si>
  <si>
    <t xml:space="preserve">Total Company Revenue ($000s)</t>
  </si>
  <si>
    <t xml:space="preserve">Digital Orders (Month)</t>
  </si>
  <si>
    <t xml:space="preserve">Order Frequency — Digital (annualized)</t>
  </si>
  <si>
    <t xml:space="preserve">15</t>
  </si>
  <si>
    <t xml:space="preserve">$8</t>
  </si>
  <si>
    <t xml:space="preserve">2%</t>
  </si>
  <si>
    <t xml:space="preserve">Digital CSAT Score (0-10)</t>
  </si>
  <si>
    <t xml:space="preserve">7.5</t>
  </si>
  <si>
    <t xml:space="preserve">60%</t>
  </si>
  <si>
    <t xml:space="preserve">eCommerce Support Tickets</t>
  </si>
  <si>
    <t xml:space="preserve">TREND DASHBOARD — Pulls from Monthly Tracker automatically</t>
  </si>
  <si>
    <t xml:space="preserve">Most Recent Month | Prior Month | MoM Change | MoM % Change | YTD | Target | vs. Target</t>
  </si>
  <si>
    <t xml:space="preserve">Most Recent</t>
  </si>
  <si>
    <t xml:space="preserve">Prior Month</t>
  </si>
  <si>
    <t xml:space="preserve">MoM Change</t>
  </si>
  <si>
    <t xml:space="preserve">MoM %</t>
  </si>
  <si>
    <t xml:space="preserve">eCOMMERCE PROGRAM — EXECUTIVE SNAPSHOT</t>
  </si>
  <si>
    <t xml:space="preserve">[ Company Name ]  ·  Prepared [ Month Year ]  ·  Confidential</t>
  </si>
  <si>
    <t xml:space="preserve">Change</t>
  </si>
  <si>
    <t xml:space="preserve">Target / Benchmark</t>
  </si>
  <si>
    <t xml:space="preserve">40%+ by end of year</t>
  </si>
  <si>
    <t xml:space="preserve">Track vs. total account base</t>
  </si>
  <si>
    <t xml:space="preserve">Set internal target</t>
  </si>
  <si>
    <t xml:space="preserve">20–30% = mature program</t>
  </si>
  <si>
    <t xml:space="preserve">Higher than offline is the goal</t>
  </si>
  <si>
    <t xml:space="preserve">$5–12 per order</t>
  </si>
  <si>
    <t xml:space="preserve">Quantifies ROI to leadership</t>
  </si>
  <si>
    <t xml:space="preserve">7.5+ = healthy</t>
  </si>
  <si>
    <t xml:space="preserve">60%+ = sticky</t>
  </si>
  <si>
    <t xml:space="preserve">NARRATIVE / KEY TAKEAWAYS — [ Fill in before sharing ]</t>
  </si>
  <si>
    <t xml:space="preserve">• [ Takeaway 1 ]</t>
  </si>
  <si>
    <t xml:space="preserve">• [ Takeaway 2 ]</t>
  </si>
  <si>
    <t xml:space="preserve">• [ Takeaway 3 ]</t>
  </si>
  <si>
    <t xml:space="preserve">• [ Takeaway 4 ]</t>
  </si>
  <si>
    <t xml:space="preserve">• [ Takeaway 5 ]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</si>
</sst>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%"/>
    <numFmt numFmtId="166" formatCode="0.0"/>
    <numFmt numFmtId="167" formatCode="\$#,##0"/>
    <numFmt numFmtId="168" formatCode="\$#,##0;&quot;($&quot;#,##0\);\-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0D1B4B"/>
      <name val="Arial"/>
      <family val="0"/>
      <charset val="1"/>
    </font>
    <font>
      <sz val="11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6B7280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374151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6B7280"/>
      <name val="Arial"/>
      <family val="0"/>
      <charset val="1"/>
    </font>
    <font>
      <sz val="10"/>
      <color rgb="FF0000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0D1B4B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D1B4B"/>
        <bgColor rgb="FF000080"/>
      </patternFill>
    </fill>
    <fill>
      <patternFill patternType="solid">
        <fgColor rgb="FF1A3A8F"/>
        <bgColor rgb="FF374151"/>
      </patternFill>
    </fill>
    <fill>
      <patternFill patternType="solid">
        <fgColor rgb="FFF5F6FA"/>
        <bgColor rgb="FFFFFFFF"/>
      </patternFill>
    </fill>
    <fill>
      <patternFill patternType="solid">
        <fgColor rgb="FF0891B2"/>
        <bgColor rgb="FF008080"/>
      </patternFill>
    </fill>
    <fill>
      <patternFill patternType="solid">
        <fgColor rgb="FFFFF9C4"/>
        <bgColor rgb="FFFFFF99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9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9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9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2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891B2"/>
      <rgbColor rgb="FFC0C0C0"/>
      <rgbColor rgb="FF808080"/>
      <rgbColor rgb="FF9999FF"/>
      <rgbColor rgb="FF993366"/>
      <rgbColor rgb="FFFFF9C4"/>
      <rgbColor rgb="FFF5F6FA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D1B4B"/>
      <rgbColor rgb="FF339966"/>
      <rgbColor rgb="FF003300"/>
      <rgbColor rgb="FF333300"/>
      <rgbColor rgb="FF993300"/>
      <rgbColor rgb="FF993366"/>
      <rgbColor rgb="FF1A3A8F"/>
      <rgbColor rgb="FF37415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80"/>
  </cols>
  <sheetData>
    <row r="1" customFormat="false" ht="48" hidden="false" customHeight="true" outlineLevel="0" collapsed="false">
      <c r="A1" s="2" t="s">
        <v>0</v>
      </c>
    </row>
    <row r="2" customFormat="false" ht="30" hidden="false" customHeight="true" outlineLevel="0" collapsed="false">
      <c r="A2" s="3" t="s">
        <v>1</v>
      </c>
    </row>
    <row r="4" customFormat="false" ht="24" hidden="false" customHeight="true" outlineLevel="0" collapsed="false">
      <c r="A4" s="4" t="s">
        <v>2</v>
      </c>
    </row>
    <row r="5" customFormat="false" ht="18" hidden="false" customHeight="true" outlineLevel="0" collapsed="false">
      <c r="A5" s="5" t="s">
        <v>3</v>
      </c>
    </row>
    <row r="6" customFormat="false" ht="18" hidden="false" customHeight="true" outlineLevel="0" collapsed="false">
      <c r="A6" s="5" t="s">
        <v>4</v>
      </c>
    </row>
    <row r="7" customFormat="false" ht="18" hidden="false" customHeight="true" outlineLevel="0" collapsed="false">
      <c r="A7" s="5" t="s">
        <v>5</v>
      </c>
    </row>
    <row r="9" customFormat="false" ht="24" hidden="false" customHeight="true" outlineLevel="0" collapsed="false">
      <c r="A9" s="4" t="s">
        <v>6</v>
      </c>
    </row>
    <row r="10" customFormat="false" ht="18" hidden="false" customHeight="true" outlineLevel="0" collapsed="false">
      <c r="A10" s="5" t="s">
        <v>7</v>
      </c>
    </row>
    <row r="11" customFormat="false" ht="18" hidden="false" customHeight="true" outlineLevel="0" collapsed="false">
      <c r="A11" s="5" t="s">
        <v>8</v>
      </c>
    </row>
    <row r="12" customFormat="false" ht="18" hidden="false" customHeight="true" outlineLevel="0" collapsed="false">
      <c r="A12" s="5" t="s">
        <v>9</v>
      </c>
    </row>
    <row r="13" customFormat="false" ht="18" hidden="false" customHeight="true" outlineLevel="0" collapsed="false">
      <c r="A13" s="5" t="s">
        <v>10</v>
      </c>
    </row>
    <row r="15" customFormat="false" ht="24" hidden="false" customHeight="true" outlineLevel="0" collapsed="false">
      <c r="A15" s="4" t="s">
        <v>11</v>
      </c>
    </row>
    <row r="16" customFormat="false" ht="18" hidden="false" customHeight="true" outlineLevel="0" collapsed="false">
      <c r="A16" s="5" t="s">
        <v>12</v>
      </c>
    </row>
    <row r="17" customFormat="false" ht="18" hidden="false" customHeight="true" outlineLevel="0" collapsed="false">
      <c r="A17" s="5" t="s">
        <v>13</v>
      </c>
    </row>
    <row r="18" customFormat="false" ht="18" hidden="false" customHeight="true" outlineLevel="0" collapsed="false">
      <c r="A18" s="5" t="s">
        <v>14</v>
      </c>
    </row>
    <row r="19" customFormat="false" ht="18" hidden="false" customHeight="true" outlineLevel="0" collapsed="false">
      <c r="A19" s="5" t="s">
        <v>15</v>
      </c>
    </row>
    <row r="20" customFormat="false" ht="18" hidden="false" customHeight="true" outlineLevel="0" collapsed="false">
      <c r="A20" s="5" t="s">
        <v>16</v>
      </c>
    </row>
    <row r="22" customFormat="false" ht="24" hidden="false" customHeight="true" outlineLevel="0" collapsed="false">
      <c r="A22" s="4" t="s">
        <v>17</v>
      </c>
    </row>
    <row r="23" customFormat="false" ht="18" hidden="false" customHeight="true" outlineLevel="0" collapsed="false">
      <c r="A23" s="5" t="s">
        <v>18</v>
      </c>
    </row>
    <row r="24" customFormat="false" ht="18" hidden="false" customHeight="true" outlineLevel="0" collapsed="false">
      <c r="A24" s="5" t="s">
        <v>19</v>
      </c>
    </row>
    <row r="25" customFormat="false" ht="18" hidden="false" customHeight="true" outlineLevel="0" collapsed="false">
      <c r="A25" s="5" t="s">
        <v>20</v>
      </c>
    </row>
    <row r="26" customFormat="false" ht="18" hidden="false" customHeight="true" outlineLevel="0" collapsed="false">
      <c r="A26" s="5" t="s">
        <v>21</v>
      </c>
    </row>
    <row r="28" customFormat="false" ht="24" hidden="false" customHeight="true" outlineLevel="0" collapsed="false">
      <c r="A28" s="4" t="s">
        <v>22</v>
      </c>
    </row>
    <row r="29" customFormat="false" ht="18" hidden="false" customHeight="true" outlineLevel="0" collapsed="false">
      <c r="A29" s="5" t="s">
        <v>23</v>
      </c>
    </row>
    <row r="30" customFormat="false" ht="18" hidden="false" customHeight="true" outlineLevel="0" collapsed="false">
      <c r="A30" s="5" t="s">
        <v>24</v>
      </c>
    </row>
    <row r="31" customFormat="false" ht="18" hidden="false" customHeight="true" outlineLevel="0" collapsed="false">
      <c r="A31" s="5" t="s">
        <v>25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32"/>
    <col collapsed="false" customWidth="true" hidden="false" outlineLevel="0" max="3" min="3" style="1" width="20"/>
    <col collapsed="false" customWidth="true" hidden="false" outlineLevel="0" max="5" min="4" style="1" width="38"/>
    <col collapsed="false" customWidth="true" hidden="false" outlineLevel="0" max="6" min="6" style="1" width="22"/>
  </cols>
  <sheetData>
    <row r="1" customFormat="false" ht="39.75" hidden="false" customHeight="true" outlineLevel="0" collapsed="false">
      <c r="A1" s="6" t="s">
        <v>26</v>
      </c>
      <c r="B1" s="6"/>
      <c r="C1" s="6"/>
      <c r="D1" s="6"/>
      <c r="E1" s="6"/>
      <c r="F1" s="6"/>
    </row>
    <row r="2" customFormat="false" ht="21.75" hidden="false" customHeight="true" outlineLevel="0" collapsed="false">
      <c r="A2" s="7" t="s">
        <v>27</v>
      </c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</row>
    <row r="3" customFormat="false" ht="21.75" hidden="false" customHeight="true" outlineLevel="0" collapsed="false">
      <c r="A3" s="8" t="s">
        <v>33</v>
      </c>
      <c r="B3" s="8"/>
      <c r="C3" s="8"/>
      <c r="D3" s="8"/>
      <c r="E3" s="8"/>
      <c r="F3" s="8"/>
    </row>
    <row r="4" customFormat="false" ht="36" hidden="false" customHeight="true" outlineLevel="0" collapsed="false">
      <c r="A4" s="9" t="n">
        <v>1</v>
      </c>
      <c r="B4" s="10" t="s">
        <v>34</v>
      </c>
      <c r="C4" s="11" t="s">
        <v>35</v>
      </c>
      <c r="D4" s="11" t="s">
        <v>36</v>
      </c>
      <c r="E4" s="11" t="s">
        <v>37</v>
      </c>
      <c r="F4" s="11" t="s">
        <v>38</v>
      </c>
    </row>
    <row r="5" customFormat="false" ht="36" hidden="false" customHeight="true" outlineLevel="0" collapsed="false">
      <c r="A5" s="9" t="n">
        <v>2</v>
      </c>
      <c r="B5" s="10" t="s">
        <v>39</v>
      </c>
      <c r="C5" s="11" t="s">
        <v>27</v>
      </c>
      <c r="D5" s="11" t="s">
        <v>40</v>
      </c>
      <c r="E5" s="11" t="s">
        <v>41</v>
      </c>
      <c r="F5" s="11" t="s">
        <v>42</v>
      </c>
    </row>
    <row r="6" customFormat="false" ht="36" hidden="false" customHeight="true" outlineLevel="0" collapsed="false">
      <c r="A6" s="9" t="n">
        <v>3</v>
      </c>
      <c r="B6" s="10" t="s">
        <v>43</v>
      </c>
      <c r="C6" s="11" t="s">
        <v>27</v>
      </c>
      <c r="D6" s="11" t="s">
        <v>44</v>
      </c>
      <c r="E6" s="11" t="s">
        <v>45</v>
      </c>
      <c r="F6" s="11" t="s">
        <v>46</v>
      </c>
    </row>
    <row r="7" customFormat="false" ht="36" hidden="false" customHeight="true" outlineLevel="0" collapsed="false">
      <c r="A7" s="9" t="n">
        <v>4</v>
      </c>
      <c r="B7" s="10" t="s">
        <v>47</v>
      </c>
      <c r="C7" s="11" t="s">
        <v>35</v>
      </c>
      <c r="D7" s="11" t="s">
        <v>48</v>
      </c>
      <c r="E7" s="11" t="s">
        <v>49</v>
      </c>
      <c r="F7" s="11" t="s">
        <v>50</v>
      </c>
    </row>
    <row r="8" customFormat="false" ht="21.75" hidden="false" customHeight="true" outlineLevel="0" collapsed="false">
      <c r="A8" s="8" t="s">
        <v>51</v>
      </c>
      <c r="B8" s="8"/>
      <c r="C8" s="8"/>
      <c r="D8" s="8"/>
      <c r="E8" s="8"/>
      <c r="F8" s="8"/>
    </row>
    <row r="9" customFormat="false" ht="36" hidden="false" customHeight="true" outlineLevel="0" collapsed="false">
      <c r="A9" s="9" t="n">
        <v>5</v>
      </c>
      <c r="B9" s="10" t="s">
        <v>52</v>
      </c>
      <c r="C9" s="11" t="s">
        <v>27</v>
      </c>
      <c r="D9" s="11" t="s">
        <v>53</v>
      </c>
      <c r="E9" s="11" t="s">
        <v>54</v>
      </c>
      <c r="F9" s="11" t="s">
        <v>55</v>
      </c>
    </row>
    <row r="10" customFormat="false" ht="36" hidden="false" customHeight="true" outlineLevel="0" collapsed="false">
      <c r="A10" s="9" t="n">
        <v>6</v>
      </c>
      <c r="B10" s="10" t="s">
        <v>56</v>
      </c>
      <c r="C10" s="11" t="s">
        <v>35</v>
      </c>
      <c r="D10" s="11" t="s">
        <v>57</v>
      </c>
      <c r="E10" s="11" t="s">
        <v>58</v>
      </c>
      <c r="F10" s="11" t="s">
        <v>59</v>
      </c>
    </row>
    <row r="11" customFormat="false" ht="36" hidden="false" customHeight="true" outlineLevel="0" collapsed="false">
      <c r="A11" s="9" t="n">
        <v>7</v>
      </c>
      <c r="B11" s="10" t="s">
        <v>60</v>
      </c>
      <c r="C11" s="11" t="s">
        <v>35</v>
      </c>
      <c r="D11" s="11" t="s">
        <v>61</v>
      </c>
      <c r="E11" s="11" t="s">
        <v>62</v>
      </c>
      <c r="F11" s="11" t="s">
        <v>63</v>
      </c>
    </row>
    <row r="12" customFormat="false" ht="36" hidden="false" customHeight="true" outlineLevel="0" collapsed="false">
      <c r="A12" s="9" t="n">
        <v>8</v>
      </c>
      <c r="B12" s="10" t="s">
        <v>64</v>
      </c>
      <c r="C12" s="11" t="s">
        <v>35</v>
      </c>
      <c r="D12" s="11" t="s">
        <v>65</v>
      </c>
      <c r="E12" s="11" t="s">
        <v>66</v>
      </c>
      <c r="F12" s="11" t="s">
        <v>67</v>
      </c>
    </row>
    <row r="13" customFormat="false" ht="21.75" hidden="false" customHeight="true" outlineLevel="0" collapsed="false">
      <c r="A13" s="8" t="s">
        <v>68</v>
      </c>
      <c r="B13" s="8"/>
      <c r="C13" s="8"/>
      <c r="D13" s="8"/>
      <c r="E13" s="8"/>
      <c r="F13" s="8"/>
    </row>
    <row r="14" customFormat="false" ht="36" hidden="false" customHeight="true" outlineLevel="0" collapsed="false">
      <c r="A14" s="9" t="n">
        <v>9</v>
      </c>
      <c r="B14" s="10" t="s">
        <v>69</v>
      </c>
      <c r="C14" s="11" t="s">
        <v>70</v>
      </c>
      <c r="D14" s="11" t="s">
        <v>71</v>
      </c>
      <c r="E14" s="11" t="s">
        <v>72</v>
      </c>
      <c r="F14" s="11" t="s">
        <v>73</v>
      </c>
    </row>
    <row r="15" customFormat="false" ht="36" hidden="false" customHeight="true" outlineLevel="0" collapsed="false">
      <c r="A15" s="9" t="n">
        <v>10</v>
      </c>
      <c r="B15" s="10" t="s">
        <v>74</v>
      </c>
      <c r="C15" s="11" t="s">
        <v>35</v>
      </c>
      <c r="D15" s="11" t="s">
        <v>75</v>
      </c>
      <c r="E15" s="11" t="s">
        <v>76</v>
      </c>
      <c r="F15" s="11" t="s">
        <v>77</v>
      </c>
    </row>
    <row r="16" customFormat="false" ht="36" hidden="false" customHeight="true" outlineLevel="0" collapsed="false">
      <c r="A16" s="9" t="n">
        <v>11</v>
      </c>
      <c r="B16" s="10" t="s">
        <v>78</v>
      </c>
      <c r="C16" s="11" t="s">
        <v>70</v>
      </c>
      <c r="D16" s="11" t="s">
        <v>79</v>
      </c>
      <c r="E16" s="11" t="s">
        <v>80</v>
      </c>
      <c r="F16" s="11" t="s">
        <v>81</v>
      </c>
    </row>
    <row r="17" customFormat="false" ht="36" hidden="false" customHeight="true" outlineLevel="0" collapsed="false">
      <c r="A17" s="9" t="n">
        <v>12</v>
      </c>
      <c r="B17" s="10" t="s">
        <v>82</v>
      </c>
      <c r="C17" s="11" t="s">
        <v>27</v>
      </c>
      <c r="D17" s="11" t="s">
        <v>83</v>
      </c>
      <c r="E17" s="11" t="s">
        <v>84</v>
      </c>
      <c r="F17" s="11" t="s">
        <v>85</v>
      </c>
    </row>
    <row r="18" customFormat="false" ht="36" hidden="false" customHeight="true" outlineLevel="0" collapsed="false">
      <c r="A18" s="9" t="n">
        <v>13</v>
      </c>
      <c r="B18" s="10" t="s">
        <v>86</v>
      </c>
      <c r="C18" s="11" t="s">
        <v>35</v>
      </c>
      <c r="D18" s="11" t="s">
        <v>87</v>
      </c>
      <c r="E18" s="11" t="s">
        <v>88</v>
      </c>
      <c r="F18" s="11" t="s">
        <v>89</v>
      </c>
    </row>
    <row r="19" customFormat="false" ht="21.75" hidden="false" customHeight="true" outlineLevel="0" collapsed="false">
      <c r="A19" s="8" t="s">
        <v>90</v>
      </c>
      <c r="B19" s="8"/>
      <c r="C19" s="8"/>
      <c r="D19" s="8"/>
      <c r="E19" s="8"/>
      <c r="F19" s="8"/>
    </row>
    <row r="20" customFormat="false" ht="36" hidden="false" customHeight="true" outlineLevel="0" collapsed="false">
      <c r="A20" s="9" t="n">
        <v>14</v>
      </c>
      <c r="B20" s="10" t="s">
        <v>91</v>
      </c>
      <c r="C20" s="11" t="s">
        <v>70</v>
      </c>
      <c r="D20" s="11" t="s">
        <v>92</v>
      </c>
      <c r="E20" s="11" t="s">
        <v>93</v>
      </c>
      <c r="F20" s="11" t="s">
        <v>94</v>
      </c>
    </row>
    <row r="21" customFormat="false" ht="36" hidden="false" customHeight="true" outlineLevel="0" collapsed="false">
      <c r="A21" s="9" t="n">
        <v>15</v>
      </c>
      <c r="B21" s="10" t="s">
        <v>95</v>
      </c>
      <c r="C21" s="11" t="s">
        <v>70</v>
      </c>
      <c r="D21" s="11" t="s">
        <v>96</v>
      </c>
      <c r="E21" s="11" t="s">
        <v>97</v>
      </c>
      <c r="F21" s="11" t="s">
        <v>98</v>
      </c>
    </row>
    <row r="22" customFormat="false" ht="36" hidden="false" customHeight="true" outlineLevel="0" collapsed="false">
      <c r="A22" s="9" t="n">
        <v>16</v>
      </c>
      <c r="B22" s="10" t="s">
        <v>99</v>
      </c>
      <c r="C22" s="11" t="s">
        <v>35</v>
      </c>
      <c r="D22" s="11" t="s">
        <v>100</v>
      </c>
      <c r="E22" s="11" t="s">
        <v>101</v>
      </c>
      <c r="F22" s="11" t="s">
        <v>102</v>
      </c>
    </row>
    <row r="23" customFormat="false" ht="36" hidden="false" customHeight="true" outlineLevel="0" collapsed="false">
      <c r="A23" s="9" t="n">
        <v>17</v>
      </c>
      <c r="B23" s="10" t="s">
        <v>103</v>
      </c>
      <c r="C23" s="11" t="s">
        <v>70</v>
      </c>
      <c r="D23" s="11" t="s">
        <v>104</v>
      </c>
      <c r="E23" s="11" t="s">
        <v>105</v>
      </c>
      <c r="F23" s="11" t="s">
        <v>106</v>
      </c>
    </row>
    <row r="24" customFormat="false" ht="21.75" hidden="false" customHeight="true" outlineLevel="0" collapsed="false">
      <c r="A24" s="8" t="s">
        <v>107</v>
      </c>
      <c r="B24" s="8"/>
      <c r="C24" s="8"/>
      <c r="D24" s="8"/>
      <c r="E24" s="8"/>
      <c r="F24" s="8"/>
    </row>
    <row r="25" customFormat="false" ht="36" hidden="false" customHeight="true" outlineLevel="0" collapsed="false">
      <c r="A25" s="9" t="n">
        <v>18</v>
      </c>
      <c r="B25" s="10" t="s">
        <v>108</v>
      </c>
      <c r="C25" s="11" t="s">
        <v>27</v>
      </c>
      <c r="D25" s="11" t="s">
        <v>109</v>
      </c>
      <c r="E25" s="11" t="s">
        <v>110</v>
      </c>
      <c r="F25" s="11" t="s">
        <v>111</v>
      </c>
    </row>
    <row r="26" customFormat="false" ht="36" hidden="false" customHeight="true" outlineLevel="0" collapsed="false">
      <c r="A26" s="9" t="n">
        <v>19</v>
      </c>
      <c r="B26" s="10" t="s">
        <v>112</v>
      </c>
      <c r="C26" s="11" t="s">
        <v>35</v>
      </c>
      <c r="D26" s="11" t="s">
        <v>113</v>
      </c>
      <c r="E26" s="11" t="s">
        <v>114</v>
      </c>
      <c r="F26" s="11" t="s">
        <v>115</v>
      </c>
    </row>
    <row r="27" customFormat="false" ht="36" hidden="false" customHeight="true" outlineLevel="0" collapsed="false">
      <c r="A27" s="9" t="n">
        <v>20</v>
      </c>
      <c r="B27" s="10" t="s">
        <v>116</v>
      </c>
      <c r="C27" s="11" t="s">
        <v>27</v>
      </c>
      <c r="D27" s="11" t="s">
        <v>117</v>
      </c>
      <c r="E27" s="11" t="s">
        <v>118</v>
      </c>
      <c r="F27" s="11" t="s">
        <v>119</v>
      </c>
    </row>
  </sheetData>
  <mergeCells count="6">
    <mergeCell ref="A1:F1"/>
    <mergeCell ref="A3:F3"/>
    <mergeCell ref="A8:F8"/>
    <mergeCell ref="A13:F13"/>
    <mergeCell ref="A19:F19"/>
    <mergeCell ref="A24:F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0"/>
    <col collapsed="false" customWidth="true" hidden="false" outlineLevel="0" max="3" min="3" style="1" width="12"/>
    <col collapsed="false" customWidth="true" hidden="false" outlineLevel="0" max="15" min="4" style="1" width="7"/>
    <col collapsed="false" customWidth="true" hidden="false" outlineLevel="0" max="16" min="16" style="1" width="10"/>
  </cols>
  <sheetData>
    <row r="1" customFormat="false" ht="43.5" hidden="false" customHeight="true" outlineLevel="0" collapsed="false">
      <c r="A1" s="6" t="s">
        <v>120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customFormat="false" ht="21.75" hidden="false" customHeight="true" outlineLevel="0" collapsed="false">
      <c r="A2" s="12" t="s">
        <v>121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customFormat="false" ht="19.5" hidden="false" customHeight="true" outlineLevel="0" collapsed="false">
      <c r="A3" s="13" t="s">
        <v>122</v>
      </c>
      <c r="B3" s="13" t="s">
        <v>123</v>
      </c>
      <c r="C3" s="13" t="s">
        <v>124</v>
      </c>
      <c r="D3" s="13" t="s">
        <v>125</v>
      </c>
      <c r="E3" s="13" t="s">
        <v>126</v>
      </c>
      <c r="F3" s="13" t="s">
        <v>127</v>
      </c>
      <c r="G3" s="13" t="s">
        <v>128</v>
      </c>
      <c r="H3" s="13" t="s">
        <v>129</v>
      </c>
      <c r="I3" s="13" t="s">
        <v>130</v>
      </c>
      <c r="J3" s="13" t="s">
        <v>131</v>
      </c>
      <c r="K3" s="13" t="s">
        <v>132</v>
      </c>
      <c r="L3" s="13" t="s">
        <v>133</v>
      </c>
      <c r="M3" s="13" t="s">
        <v>134</v>
      </c>
      <c r="N3" s="13" t="s">
        <v>135</v>
      </c>
      <c r="O3" s="13" t="s">
        <v>136</v>
      </c>
      <c r="P3" s="14" t="s">
        <v>137</v>
      </c>
    </row>
    <row r="4" customFormat="false" ht="21.75" hidden="false" customHeight="true" outlineLevel="0" collapsed="false">
      <c r="A4" s="8" t="s">
        <v>33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customFormat="false" ht="19.5" hidden="false" customHeight="true" outlineLevel="0" collapsed="false">
      <c r="A5" s="15" t="s">
        <v>34</v>
      </c>
      <c r="B5" s="16" t="s">
        <v>35</v>
      </c>
      <c r="C5" s="17" t="s">
        <v>138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 t="str">
        <f aca="false">IF(COUNTA(D5:O5)=0,"",LOOKUP(2,1/(D5:O5&lt;&gt;""),D5:O5))</f>
        <v/>
      </c>
    </row>
    <row r="6" customFormat="false" ht="19.5" hidden="false" customHeight="true" outlineLevel="0" collapsed="false">
      <c r="A6" s="15" t="s">
        <v>39</v>
      </c>
      <c r="B6" s="16" t="s">
        <v>27</v>
      </c>
      <c r="C6" s="17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 t="str">
        <f aca="false">IF(COUNTA(D6:O6)=0,"",SUM(D6:O6))</f>
        <v/>
      </c>
    </row>
    <row r="7" customFormat="false" ht="19.5" hidden="false" customHeight="true" outlineLevel="0" collapsed="false">
      <c r="A7" s="15" t="s">
        <v>43</v>
      </c>
      <c r="B7" s="16" t="s">
        <v>27</v>
      </c>
      <c r="C7" s="17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 t="str">
        <f aca="false">IF(COUNTA(D7:O7)=0,"",LOOKUP(2,1/(D7:O7&lt;&gt;""),D7:O7))</f>
        <v/>
      </c>
    </row>
    <row r="8" customFormat="false" ht="19.5" hidden="false" customHeight="true" outlineLevel="0" collapsed="false">
      <c r="A8" s="15" t="s">
        <v>139</v>
      </c>
      <c r="B8" s="16" t="s">
        <v>27</v>
      </c>
      <c r="C8" s="1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 t="str">
        <f aca="false">IF(COUNTA(D8:O8)=0,"",LOOKUP(2,1/(D8:O8&lt;&gt;""),D8:O8))</f>
        <v/>
      </c>
    </row>
    <row r="9" customFormat="false" ht="21.75" hidden="false" customHeight="true" outlineLevel="0" collapsed="false">
      <c r="A9" s="8" t="s">
        <v>51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customFormat="false" ht="19.5" hidden="false" customHeight="true" outlineLevel="0" collapsed="false">
      <c r="A10" s="15" t="s">
        <v>52</v>
      </c>
      <c r="B10" s="16" t="s">
        <v>27</v>
      </c>
      <c r="C10" s="17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1" t="str">
        <f aca="false">IF(COUNTA(D10:O10)=0,"",SUM(D10:O10))</f>
        <v/>
      </c>
    </row>
    <row r="11" customFormat="false" ht="19.5" hidden="false" customHeight="true" outlineLevel="0" collapsed="false">
      <c r="A11" s="15" t="s">
        <v>56</v>
      </c>
      <c r="B11" s="16" t="s">
        <v>35</v>
      </c>
      <c r="C11" s="17" t="s">
        <v>140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 t="str">
        <f aca="false">IF(COUNTA(D11:O11)=0,"",AVERAGEIF(D11:O11,"&lt;&gt;"""))</f>
        <v/>
      </c>
    </row>
    <row r="12" customFormat="false" ht="19.5" hidden="false" customHeight="true" outlineLevel="0" collapsed="false">
      <c r="A12" s="15" t="s">
        <v>60</v>
      </c>
      <c r="B12" s="16" t="s">
        <v>35</v>
      </c>
      <c r="C12" s="17" t="s">
        <v>141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9" t="str">
        <f aca="false">IF(COUNTA(D12:O12)=0,"",AVERAGEIF(D12:O12,"&lt;&gt;"""))</f>
        <v/>
      </c>
    </row>
    <row r="13" customFormat="false" ht="19.5" hidden="false" customHeight="true" outlineLevel="0" collapsed="false">
      <c r="A13" s="15" t="s">
        <v>64</v>
      </c>
      <c r="B13" s="16" t="s">
        <v>35</v>
      </c>
      <c r="C13" s="17" t="s">
        <v>142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 t="str">
        <f aca="false">IF(COUNTA(D13:O13)=0,"",AVERAGEIF(D13:O13,"&lt;&gt;"""))</f>
        <v/>
      </c>
    </row>
    <row r="14" customFormat="false" ht="21.75" hidden="false" customHeight="true" outlineLevel="0" collapsed="false">
      <c r="A14" s="8" t="s">
        <v>68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customFormat="false" ht="19.5" hidden="false" customHeight="true" outlineLevel="0" collapsed="false">
      <c r="A15" s="15" t="s">
        <v>69</v>
      </c>
      <c r="B15" s="16" t="s">
        <v>70</v>
      </c>
      <c r="C15" s="17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 t="str">
        <f aca="false">IF(COUNTA(D15:O15)=0,"",SUM(D15:O15))</f>
        <v/>
      </c>
    </row>
    <row r="16" customFormat="false" ht="19.5" hidden="false" customHeight="true" outlineLevel="0" collapsed="false">
      <c r="A16" s="15" t="s">
        <v>143</v>
      </c>
      <c r="B16" s="16" t="s">
        <v>70</v>
      </c>
      <c r="C16" s="17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 t="str">
        <f aca="false">IF(COUNTA(D16:O16)=0,"",SUM(D16:O16))</f>
        <v/>
      </c>
    </row>
    <row r="17" customFormat="false" ht="19.5" hidden="false" customHeight="true" outlineLevel="0" collapsed="false">
      <c r="A17" s="15" t="s">
        <v>74</v>
      </c>
      <c r="B17" s="16" t="s">
        <v>35</v>
      </c>
      <c r="C17" s="17"/>
      <c r="D17" s="24" t="str">
        <f aca="false">IF(D16=0,"",D15/D16)</f>
        <v/>
      </c>
      <c r="E17" s="24" t="str">
        <f aca="false">IF(E16=0,"",E15/E16)</f>
        <v/>
      </c>
      <c r="F17" s="24" t="str">
        <f aca="false">IF(F16=0,"",F15/F16)</f>
        <v/>
      </c>
      <c r="G17" s="24" t="str">
        <f aca="false">IF(G16=0,"",G15/G16)</f>
        <v/>
      </c>
      <c r="H17" s="24" t="str">
        <f aca="false">IF(H16=0,"",H15/H16)</f>
        <v/>
      </c>
      <c r="I17" s="24" t="str">
        <f aca="false">IF(I16=0,"",I15/I16)</f>
        <v/>
      </c>
      <c r="J17" s="24" t="str">
        <f aca="false">IF(J16=0,"",J15/J16)</f>
        <v/>
      </c>
      <c r="K17" s="24" t="str">
        <f aca="false">IF(K16=0,"",K15/K16)</f>
        <v/>
      </c>
      <c r="L17" s="24" t="str">
        <f aca="false">IF(L16=0,"",L15/L16)</f>
        <v/>
      </c>
      <c r="M17" s="24" t="str">
        <f aca="false">IF(M16=0,"",M15/M16)</f>
        <v/>
      </c>
      <c r="N17" s="24" t="str">
        <f aca="false">IF(N16=0,"",N15/N16)</f>
        <v/>
      </c>
      <c r="O17" s="24" t="str">
        <f aca="false">IF(O16=0,"",O15/O16)</f>
        <v/>
      </c>
      <c r="P17" s="19" t="str">
        <f aca="false">IFERROR(AVERAGEIF(D17:O17,"&lt;&gt;"""),"")</f>
        <v/>
      </c>
    </row>
    <row r="18" customFormat="false" ht="19.5" hidden="false" customHeight="true" outlineLevel="0" collapsed="false">
      <c r="A18" s="15" t="s">
        <v>144</v>
      </c>
      <c r="B18" s="16" t="s">
        <v>27</v>
      </c>
      <c r="C18" s="17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 t="str">
        <f aca="false">IF(COUNTA(D18:O18)=0,"",SUM(D18:O18))</f>
        <v/>
      </c>
    </row>
    <row r="19" customFormat="false" ht="19.5" hidden="false" customHeight="true" outlineLevel="0" collapsed="false">
      <c r="A19" s="15" t="s">
        <v>78</v>
      </c>
      <c r="B19" s="16" t="s">
        <v>70</v>
      </c>
      <c r="C19" s="17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 t="str">
        <f aca="false">IF(COUNTA(D19:O19)=0,"",AVERAGEIF(D19:O19,"&lt;&gt;"""))</f>
        <v/>
      </c>
    </row>
    <row r="20" customFormat="false" ht="19.5" hidden="false" customHeight="true" outlineLevel="0" collapsed="false">
      <c r="A20" s="15" t="s">
        <v>145</v>
      </c>
      <c r="B20" s="16" t="s">
        <v>27</v>
      </c>
      <c r="C20" s="17" t="s">
        <v>146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 t="str">
        <f aca="false">IF(COUNTA(D20:O20)=0,"",AVERAGEIF(D20:O20,"&lt;&gt;"""))</f>
        <v/>
      </c>
    </row>
    <row r="21" customFormat="false" ht="21.75" hidden="false" customHeight="true" outlineLevel="0" collapsed="false">
      <c r="A21" s="8" t="s">
        <v>90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customFormat="false" ht="19.5" hidden="false" customHeight="true" outlineLevel="0" collapsed="false">
      <c r="A22" s="15" t="s">
        <v>91</v>
      </c>
      <c r="B22" s="16" t="s">
        <v>70</v>
      </c>
      <c r="C22" s="17" t="s">
        <v>147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 t="str">
        <f aca="false">IF(COUNTA(D22:O22)=0,"",AVERAGEIF(D22:O22,"&lt;&gt;"""))</f>
        <v/>
      </c>
    </row>
    <row r="23" customFormat="false" ht="19.5" hidden="false" customHeight="true" outlineLevel="0" collapsed="false">
      <c r="A23" s="15" t="s">
        <v>95</v>
      </c>
      <c r="B23" s="16" t="s">
        <v>70</v>
      </c>
      <c r="C23" s="17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 t="str">
        <f aca="false">IF(COUNTA(D23:O23)=0,"",AVERAGEIF(D23:O23,"&lt;&gt;"""))</f>
        <v/>
      </c>
    </row>
    <row r="24" customFormat="false" ht="19.5" hidden="false" customHeight="true" outlineLevel="0" collapsed="false">
      <c r="A24" s="15" t="s">
        <v>99</v>
      </c>
      <c r="B24" s="16" t="s">
        <v>35</v>
      </c>
      <c r="C24" s="17" t="s">
        <v>148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9" t="str">
        <f aca="false">IF(COUNTA(D24:O24)=0,"",AVERAGEIF(D24:O24,"&lt;&gt;"""))</f>
        <v/>
      </c>
    </row>
    <row r="25" customFormat="false" ht="19.5" hidden="false" customHeight="true" outlineLevel="0" collapsed="false">
      <c r="A25" s="15" t="s">
        <v>103</v>
      </c>
      <c r="B25" s="16" t="s">
        <v>70</v>
      </c>
      <c r="C25" s="17"/>
      <c r="D25" s="25" t="str">
        <f aca="false">IF(D18="","",(D23-D22)*D18/1000)</f>
        <v/>
      </c>
      <c r="E25" s="25" t="str">
        <f aca="false">IF(E18="","",(E23-E22)*E18/1000)</f>
        <v/>
      </c>
      <c r="F25" s="25" t="str">
        <f aca="false">IF(F18="","",(F23-F22)*F18/1000)</f>
        <v/>
      </c>
      <c r="G25" s="25" t="str">
        <f aca="false">IF(G18="","",(G23-G22)*G18/1000)</f>
        <v/>
      </c>
      <c r="H25" s="25" t="str">
        <f aca="false">IF(H18="","",(H23-H22)*H18/1000)</f>
        <v/>
      </c>
      <c r="I25" s="25" t="str">
        <f aca="false">IF(I18="","",(I23-I22)*I18/1000)</f>
        <v/>
      </c>
      <c r="J25" s="25" t="str">
        <f aca="false">IF(J18="","",(J23-J22)*J18/1000)</f>
        <v/>
      </c>
      <c r="K25" s="25" t="str">
        <f aca="false">IF(K18="","",(K23-K22)*K18/1000)</f>
        <v/>
      </c>
      <c r="L25" s="25" t="str">
        <f aca="false">IF(L18="","",(L23-L22)*L18/1000)</f>
        <v/>
      </c>
      <c r="M25" s="25" t="str">
        <f aca="false">IF(M18="","",(M23-M22)*M18/1000)</f>
        <v/>
      </c>
      <c r="N25" s="25" t="str">
        <f aca="false">IF(N18="","",(N23-N22)*N18/1000)</f>
        <v/>
      </c>
      <c r="O25" s="25" t="str">
        <f aca="false">IF(O18="","",(O23-O22)*O18/1000)</f>
        <v/>
      </c>
      <c r="P25" s="23" t="n">
        <f aca="false">IF(COUNTA(D25:O25)=0,"",SUM(D25:O25))</f>
        <v>0</v>
      </c>
    </row>
    <row r="26" customFormat="false" ht="21.75" hidden="false" customHeight="true" outlineLevel="0" collapsed="false">
      <c r="A26" s="8" t="s">
        <v>107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customFormat="false" ht="19.5" hidden="false" customHeight="true" outlineLevel="0" collapsed="false">
      <c r="A27" s="15" t="s">
        <v>149</v>
      </c>
      <c r="B27" s="16" t="s">
        <v>27</v>
      </c>
      <c r="C27" s="17" t="s">
        <v>150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1" t="str">
        <f aca="false">IF(COUNTA(D27:O27)=0,"",AVERAGEIF(D27:O27,"&lt;&gt;"""))</f>
        <v/>
      </c>
    </row>
    <row r="28" customFormat="false" ht="19.5" hidden="false" customHeight="true" outlineLevel="0" collapsed="false">
      <c r="A28" s="15" t="s">
        <v>112</v>
      </c>
      <c r="B28" s="16" t="s">
        <v>35</v>
      </c>
      <c r="C28" s="17" t="s">
        <v>151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 t="str">
        <f aca="false">IF(COUNTA(D28:O28)=0,"",AVERAGEIF(D28:O28,"&lt;&gt;"""))</f>
        <v/>
      </c>
    </row>
    <row r="29" customFormat="false" ht="19.5" hidden="false" customHeight="true" outlineLevel="0" collapsed="false">
      <c r="A29" s="15" t="s">
        <v>152</v>
      </c>
      <c r="B29" s="16" t="s">
        <v>27</v>
      </c>
      <c r="C29" s="17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 t="str">
        <f aca="false">IF(COUNTA(D29:O29)=0,"",SUM(D29:O29))</f>
        <v/>
      </c>
    </row>
  </sheetData>
  <mergeCells count="7">
    <mergeCell ref="A1:P1"/>
    <mergeCell ref="A2:P2"/>
    <mergeCell ref="A4:P4"/>
    <mergeCell ref="A9:P9"/>
    <mergeCell ref="A14:P14"/>
    <mergeCell ref="A21:P21"/>
    <mergeCell ref="A26:P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10"/>
    <col collapsed="false" customWidth="true" hidden="false" outlineLevel="0" max="7" min="3" style="1" width="14"/>
  </cols>
  <sheetData>
    <row r="1" customFormat="false" ht="43.5" hidden="false" customHeight="true" outlineLevel="0" collapsed="false">
      <c r="A1" s="6" t="s">
        <v>153</v>
      </c>
      <c r="B1" s="6"/>
      <c r="C1" s="6"/>
      <c r="D1" s="6"/>
      <c r="E1" s="6"/>
      <c r="F1" s="6"/>
      <c r="G1" s="6"/>
    </row>
    <row r="2" customFormat="false" ht="21.75" hidden="false" customHeight="true" outlineLevel="0" collapsed="false">
      <c r="A2" s="12" t="s">
        <v>154</v>
      </c>
      <c r="B2" s="12"/>
      <c r="C2" s="12"/>
      <c r="D2" s="12"/>
      <c r="E2" s="12"/>
      <c r="F2" s="12"/>
      <c r="G2" s="12"/>
    </row>
    <row r="3" customFormat="false" ht="19.5" hidden="false" customHeight="true" outlineLevel="0" collapsed="false">
      <c r="A3" s="13" t="s">
        <v>122</v>
      </c>
      <c r="B3" s="13" t="s">
        <v>123</v>
      </c>
      <c r="C3" s="13" t="s">
        <v>155</v>
      </c>
      <c r="D3" s="13" t="s">
        <v>156</v>
      </c>
      <c r="E3" s="13" t="s">
        <v>157</v>
      </c>
      <c r="F3" s="13" t="s">
        <v>158</v>
      </c>
      <c r="G3" s="13" t="s">
        <v>137</v>
      </c>
    </row>
    <row r="4" customFormat="false" ht="21.75" hidden="false" customHeight="true" outlineLevel="0" collapsed="false">
      <c r="A4" s="8" t="s">
        <v>33</v>
      </c>
      <c r="B4" s="8"/>
      <c r="C4" s="8"/>
      <c r="D4" s="8"/>
      <c r="E4" s="8"/>
      <c r="F4" s="8"/>
      <c r="G4" s="8"/>
    </row>
    <row r="5" customFormat="false" ht="19.5" hidden="false" customHeight="true" outlineLevel="0" collapsed="false">
      <c r="A5" s="15" t="s">
        <v>34</v>
      </c>
      <c r="B5" s="16" t="s">
        <v>35</v>
      </c>
      <c r="C5" s="24" t="str">
        <f aca="false">IFERROR(LOOKUP(2,1/('Monthly Tracker'!D5:O5&lt;&gt;""),'Monthly Tracker'!D5:O5),"")</f>
        <v/>
      </c>
      <c r="D5" s="24" t="str">
        <f aca="false">IFERROR(let(pos,MATCH(2,1/('Monthly Tracker'!D5:O5&lt;&gt;""),-1),IF(pos&gt;1,INDEX('Monthly Tracker'!D5:O5,pos-1),"")),"")</f>
        <v/>
      </c>
      <c r="E5" s="24" t="str">
        <f aca="false">IF(OR(C5="",D5=""),"",C5-D5)</f>
        <v/>
      </c>
      <c r="F5" s="24" t="str">
        <f aca="false">IF(OR(C5="",D5="",D5=0),"",C5/D5-1)</f>
        <v/>
      </c>
      <c r="G5" s="24" t="str">
        <f aca="false">'Monthly Tracker'!P5</f>
        <v/>
      </c>
    </row>
    <row r="6" customFormat="false" ht="19.5" hidden="false" customHeight="true" outlineLevel="0" collapsed="false">
      <c r="A6" s="15" t="s">
        <v>39</v>
      </c>
      <c r="B6" s="16" t="s">
        <v>27</v>
      </c>
      <c r="C6" s="26" t="str">
        <f aca="false">IFERROR(LOOKUP(2,1/('Monthly Tracker'!D6:O6&lt;&gt;""),'Monthly Tracker'!D6:O6),"")</f>
        <v/>
      </c>
      <c r="D6" s="26" t="str">
        <f aca="false">IFERROR(let(pos,MATCH(2,1/('Monthly Tracker'!D6:O6&lt;&gt;""),-1),IF(pos&gt;1,INDEX('Monthly Tracker'!D6:O6,pos-1),"")),"")</f>
        <v/>
      </c>
      <c r="E6" s="26" t="str">
        <f aca="false">IF(OR(C6="",D6=""),"",C6-D6)</f>
        <v/>
      </c>
      <c r="F6" s="24" t="str">
        <f aca="false">IF(OR(C6="",D6="",D6=0),"",C6/D6-1)</f>
        <v/>
      </c>
      <c r="G6" s="26" t="str">
        <f aca="false">'Monthly Tracker'!P6</f>
        <v/>
      </c>
    </row>
    <row r="7" customFormat="false" ht="19.5" hidden="false" customHeight="true" outlineLevel="0" collapsed="false">
      <c r="A7" s="15" t="s">
        <v>43</v>
      </c>
      <c r="B7" s="16" t="s">
        <v>27</v>
      </c>
      <c r="C7" s="26" t="str">
        <f aca="false">IFERROR(LOOKUP(2,1/('Monthly Tracker'!D7:O7&lt;&gt;""),'Monthly Tracker'!D7:O7),"")</f>
        <v/>
      </c>
      <c r="D7" s="26" t="str">
        <f aca="false">IFERROR(let(pos,MATCH(2,1/('Monthly Tracker'!D7:O7&lt;&gt;""),-1),IF(pos&gt;1,INDEX('Monthly Tracker'!D7:O7,pos-1),"")),"")</f>
        <v/>
      </c>
      <c r="E7" s="26" t="str">
        <f aca="false">IF(OR(C7="",D7=""),"",C7-D7)</f>
        <v/>
      </c>
      <c r="F7" s="24" t="str">
        <f aca="false">IF(OR(C7="",D7="",D7=0),"",C7/D7-1)</f>
        <v/>
      </c>
      <c r="G7" s="26" t="str">
        <f aca="false">'Monthly Tracker'!P7</f>
        <v/>
      </c>
    </row>
    <row r="8" customFormat="false" ht="21.75" hidden="false" customHeight="true" outlineLevel="0" collapsed="false">
      <c r="A8" s="8" t="s">
        <v>51</v>
      </c>
      <c r="B8" s="8"/>
      <c r="C8" s="8"/>
      <c r="D8" s="8"/>
      <c r="E8" s="8"/>
      <c r="F8" s="8"/>
      <c r="G8" s="8"/>
    </row>
    <row r="9" customFormat="false" ht="19.5" hidden="false" customHeight="true" outlineLevel="0" collapsed="false">
      <c r="A9" s="15" t="s">
        <v>52</v>
      </c>
      <c r="B9" s="16" t="s">
        <v>27</v>
      </c>
      <c r="C9" s="26" t="str">
        <f aca="false">IFERROR(LOOKUP(2,1/('Monthly Tracker'!D10:O10&lt;&gt;""),'Monthly Tracker'!D10:O10),"")</f>
        <v/>
      </c>
      <c r="D9" s="26" t="str">
        <f aca="false">IFERROR(let(pos,MATCH(2,1/('Monthly Tracker'!D10:O10&lt;&gt;""),-1),IF(pos&gt;1,INDEX('Monthly Tracker'!D10:O10,pos-1),"")),"")</f>
        <v/>
      </c>
      <c r="E9" s="26" t="str">
        <f aca="false">IF(OR(C9="",D9=""),"",C9-D9)</f>
        <v/>
      </c>
      <c r="F9" s="24" t="str">
        <f aca="false">IF(OR(C9="",D9="",D9=0),"",C9/D9-1)</f>
        <v/>
      </c>
      <c r="G9" s="26" t="str">
        <f aca="false">'Monthly Tracker'!P10</f>
        <v/>
      </c>
    </row>
    <row r="10" customFormat="false" ht="19.5" hidden="false" customHeight="true" outlineLevel="0" collapsed="false">
      <c r="A10" s="15" t="s">
        <v>56</v>
      </c>
      <c r="B10" s="16" t="s">
        <v>35</v>
      </c>
      <c r="C10" s="24" t="str">
        <f aca="false">IFERROR(LOOKUP(2,1/('Monthly Tracker'!D11:O11&lt;&gt;""),'Monthly Tracker'!D11:O11),"")</f>
        <v/>
      </c>
      <c r="D10" s="24" t="str">
        <f aca="false">IFERROR(let(pos,MATCH(2,1/('Monthly Tracker'!D11:O11&lt;&gt;""),-1),IF(pos&gt;1,INDEX('Monthly Tracker'!D11:O11,pos-1),"")),"")</f>
        <v/>
      </c>
      <c r="E10" s="24" t="str">
        <f aca="false">IF(OR(C10="",D10=""),"",C10-D10)</f>
        <v/>
      </c>
      <c r="F10" s="24" t="str">
        <f aca="false">IF(OR(C10="",D10="",D10=0),"",C10/D10-1)</f>
        <v/>
      </c>
      <c r="G10" s="24" t="str">
        <f aca="false">'Monthly Tracker'!P11</f>
        <v/>
      </c>
    </row>
    <row r="11" customFormat="false" ht="19.5" hidden="false" customHeight="true" outlineLevel="0" collapsed="false">
      <c r="A11" s="15" t="s">
        <v>60</v>
      </c>
      <c r="B11" s="16" t="s">
        <v>35</v>
      </c>
      <c r="C11" s="24" t="str">
        <f aca="false">IFERROR(LOOKUP(2,1/('Monthly Tracker'!D12:O12&lt;&gt;""),'Monthly Tracker'!D12:O12),"")</f>
        <v/>
      </c>
      <c r="D11" s="24" t="str">
        <f aca="false">IFERROR(let(pos,MATCH(2,1/('Monthly Tracker'!D12:O12&lt;&gt;""),-1),IF(pos&gt;1,INDEX('Monthly Tracker'!D12:O12,pos-1),"")),"")</f>
        <v/>
      </c>
      <c r="E11" s="24" t="str">
        <f aca="false">IF(OR(C11="",D11=""),"",C11-D11)</f>
        <v/>
      </c>
      <c r="F11" s="24" t="str">
        <f aca="false">IF(OR(C11="",D11="",D11=0),"",C11/D11-1)</f>
        <v/>
      </c>
      <c r="G11" s="24" t="str">
        <f aca="false">'Monthly Tracker'!P12</f>
        <v/>
      </c>
    </row>
    <row r="12" customFormat="false" ht="19.5" hidden="false" customHeight="true" outlineLevel="0" collapsed="false">
      <c r="A12" s="15" t="s">
        <v>64</v>
      </c>
      <c r="B12" s="16" t="s">
        <v>35</v>
      </c>
      <c r="C12" s="24" t="str">
        <f aca="false">IFERROR(LOOKUP(2,1/('Monthly Tracker'!D13:O13&lt;&gt;""),'Monthly Tracker'!D13:O13),"")</f>
        <v/>
      </c>
      <c r="D12" s="24" t="str">
        <f aca="false">IFERROR(let(pos,MATCH(2,1/('Monthly Tracker'!D13:O13&lt;&gt;""),-1),IF(pos&gt;1,INDEX('Monthly Tracker'!D13:O13,pos-1),"")),"")</f>
        <v/>
      </c>
      <c r="E12" s="24" t="str">
        <f aca="false">IF(OR(C12="",D12=""),"",C12-D12)</f>
        <v/>
      </c>
      <c r="F12" s="24" t="str">
        <f aca="false">IF(OR(C12="",D12="",D12=0),"",C12/D12-1)</f>
        <v/>
      </c>
      <c r="G12" s="24" t="str">
        <f aca="false">'Monthly Tracker'!P13</f>
        <v/>
      </c>
    </row>
    <row r="13" customFormat="false" ht="21.75" hidden="false" customHeight="true" outlineLevel="0" collapsed="false">
      <c r="A13" s="8" t="s">
        <v>68</v>
      </c>
      <c r="B13" s="8"/>
      <c r="C13" s="8"/>
      <c r="D13" s="8"/>
      <c r="E13" s="8"/>
      <c r="F13" s="8"/>
      <c r="G13" s="8"/>
    </row>
    <row r="14" customFormat="false" ht="19.5" hidden="false" customHeight="true" outlineLevel="0" collapsed="false">
      <c r="A14" s="15" t="s">
        <v>69</v>
      </c>
      <c r="B14" s="16" t="s">
        <v>70</v>
      </c>
      <c r="C14" s="25" t="str">
        <f aca="false">IFERROR(LOOKUP(2,1/('Monthly Tracker'!D15:O15&lt;&gt;""),'Monthly Tracker'!D15:O15),"")</f>
        <v/>
      </c>
      <c r="D14" s="25" t="str">
        <f aca="false">IFERROR(let(pos,MATCH(2,1/('Monthly Tracker'!D15:O15&lt;&gt;""),-1),IF(pos&gt;1,INDEX('Monthly Tracker'!D15:O15,pos-1),"")),"")</f>
        <v/>
      </c>
      <c r="E14" s="27" t="str">
        <f aca="false">IF(OR(C14="",D14=""),"",C14-D14)</f>
        <v/>
      </c>
      <c r="F14" s="24" t="str">
        <f aca="false">IF(OR(C14="",D14="",D14=0),"",C14/D14-1)</f>
        <v/>
      </c>
      <c r="G14" s="25" t="str">
        <f aca="false">'Monthly Tracker'!P15</f>
        <v/>
      </c>
    </row>
    <row r="15" customFormat="false" ht="19.5" hidden="false" customHeight="true" outlineLevel="0" collapsed="false">
      <c r="A15" s="15" t="s">
        <v>74</v>
      </c>
      <c r="B15" s="16" t="s">
        <v>35</v>
      </c>
      <c r="C15" s="24" t="str">
        <f aca="false">IFERROR(LOOKUP(2,1/('Monthly Tracker'!D17:O17&lt;&gt;""),'Monthly Tracker'!D17:O17),"")</f>
        <v/>
      </c>
      <c r="D15" s="24" t="str">
        <f aca="false">IFERROR(let(pos,MATCH(2,1/('Monthly Tracker'!D17:O17&lt;&gt;""),-1),IF(pos&gt;1,INDEX('Monthly Tracker'!D17:O17,pos-1),"")),"")</f>
        <v/>
      </c>
      <c r="E15" s="24" t="str">
        <f aca="false">IF(OR(C15="",D15=""),"",C15-D15)</f>
        <v/>
      </c>
      <c r="F15" s="24" t="str">
        <f aca="false">IF(OR(C15="",D15="",D15=0),"",C15/D15-1)</f>
        <v/>
      </c>
      <c r="G15" s="24" t="str">
        <f aca="false">'Monthly Tracker'!P17</f>
        <v/>
      </c>
    </row>
    <row r="16" customFormat="false" ht="19.5" hidden="false" customHeight="true" outlineLevel="0" collapsed="false">
      <c r="A16" s="15" t="s">
        <v>78</v>
      </c>
      <c r="B16" s="16" t="s">
        <v>70</v>
      </c>
      <c r="C16" s="25" t="str">
        <f aca="false">IFERROR(LOOKUP(2,1/('Monthly Tracker'!D19:O19&lt;&gt;""),'Monthly Tracker'!D19:O19),"")</f>
        <v/>
      </c>
      <c r="D16" s="25" t="str">
        <f aca="false">IFERROR(let(pos,MATCH(2,1/('Monthly Tracker'!D19:O19&lt;&gt;""),-1),IF(pos&gt;1,INDEX('Monthly Tracker'!D19:O19,pos-1),"")),"")</f>
        <v/>
      </c>
      <c r="E16" s="27" t="str">
        <f aca="false">IF(OR(C16="",D16=""),"",C16-D16)</f>
        <v/>
      </c>
      <c r="F16" s="24" t="str">
        <f aca="false">IF(OR(C16="",D16="",D16=0),"",C16/D16-1)</f>
        <v/>
      </c>
      <c r="G16" s="25" t="str">
        <f aca="false">'Monthly Tracker'!P19</f>
        <v/>
      </c>
    </row>
    <row r="17" customFormat="false" ht="19.5" hidden="false" customHeight="true" outlineLevel="0" collapsed="false">
      <c r="A17" s="15" t="s">
        <v>145</v>
      </c>
      <c r="B17" s="16" t="s">
        <v>27</v>
      </c>
      <c r="C17" s="26" t="str">
        <f aca="false">IFERROR(LOOKUP(2,1/('Monthly Tracker'!D20:O20&lt;&gt;""),'Monthly Tracker'!D20:O20),"")</f>
        <v/>
      </c>
      <c r="D17" s="26" t="str">
        <f aca="false">IFERROR(let(pos,MATCH(2,1/('Monthly Tracker'!D20:O20&lt;&gt;""),-1),IF(pos&gt;1,INDEX('Monthly Tracker'!D20:O20,pos-1),"")),"")</f>
        <v/>
      </c>
      <c r="E17" s="26" t="str">
        <f aca="false">IF(OR(C17="",D17=""),"",C17-D17)</f>
        <v/>
      </c>
      <c r="F17" s="24" t="str">
        <f aca="false">IF(OR(C17="",D17="",D17=0),"",C17/D17-1)</f>
        <v/>
      </c>
      <c r="G17" s="26" t="str">
        <f aca="false">'Monthly Tracker'!P20</f>
        <v/>
      </c>
    </row>
    <row r="18" customFormat="false" ht="21.75" hidden="false" customHeight="true" outlineLevel="0" collapsed="false">
      <c r="A18" s="8" t="s">
        <v>90</v>
      </c>
      <c r="B18" s="8"/>
      <c r="C18" s="8"/>
      <c r="D18" s="8"/>
      <c r="E18" s="8"/>
      <c r="F18" s="8"/>
      <c r="G18" s="8"/>
    </row>
    <row r="19" customFormat="false" ht="19.5" hidden="false" customHeight="true" outlineLevel="0" collapsed="false">
      <c r="A19" s="15" t="s">
        <v>91</v>
      </c>
      <c r="B19" s="16" t="s">
        <v>70</v>
      </c>
      <c r="C19" s="25" t="str">
        <f aca="false">IFERROR(LOOKUP(2,1/('Monthly Tracker'!D22:O22&lt;&gt;""),'Monthly Tracker'!D22:O22),"")</f>
        <v/>
      </c>
      <c r="D19" s="25" t="str">
        <f aca="false">IFERROR(let(pos,MATCH(2,1/('Monthly Tracker'!D22:O22&lt;&gt;""),-1),IF(pos&gt;1,INDEX('Monthly Tracker'!D22:O22,pos-1),"")),"")</f>
        <v/>
      </c>
      <c r="E19" s="27" t="str">
        <f aca="false">IF(OR(C19="",D19=""),"",C19-D19)</f>
        <v/>
      </c>
      <c r="F19" s="24" t="str">
        <f aca="false">IF(OR(C19="",D19="",D19=0),"",C19/D19-1)</f>
        <v/>
      </c>
      <c r="G19" s="25" t="str">
        <f aca="false">'Monthly Tracker'!P22</f>
        <v/>
      </c>
    </row>
    <row r="20" customFormat="false" ht="19.5" hidden="false" customHeight="true" outlineLevel="0" collapsed="false">
      <c r="A20" s="15" t="s">
        <v>99</v>
      </c>
      <c r="B20" s="16" t="s">
        <v>35</v>
      </c>
      <c r="C20" s="24" t="str">
        <f aca="false">IFERROR(LOOKUP(2,1/('Monthly Tracker'!D24:O24&lt;&gt;""),'Monthly Tracker'!D24:O24),"")</f>
        <v/>
      </c>
      <c r="D20" s="24" t="str">
        <f aca="false">IFERROR(let(pos,MATCH(2,1/('Monthly Tracker'!D24:O24&lt;&gt;""),-1),IF(pos&gt;1,INDEX('Monthly Tracker'!D24:O24,pos-1),"")),"")</f>
        <v/>
      </c>
      <c r="E20" s="24" t="str">
        <f aca="false">IF(OR(C20="",D20=""),"",C20-D20)</f>
        <v/>
      </c>
      <c r="F20" s="24" t="str">
        <f aca="false">IF(OR(C20="",D20="",D20=0),"",C20/D20-1)</f>
        <v/>
      </c>
      <c r="G20" s="24" t="str">
        <f aca="false">'Monthly Tracker'!P24</f>
        <v/>
      </c>
    </row>
    <row r="21" customFormat="false" ht="19.5" hidden="false" customHeight="true" outlineLevel="0" collapsed="false">
      <c r="A21" s="15" t="s">
        <v>103</v>
      </c>
      <c r="B21" s="16" t="s">
        <v>70</v>
      </c>
      <c r="C21" s="25" t="str">
        <f aca="false">IFERROR(LOOKUP(2,1/('Monthly Tracker'!D25:O25&lt;&gt;""),'Monthly Tracker'!D25:O25),"")</f>
        <v/>
      </c>
      <c r="D21" s="25" t="str">
        <f aca="false">IFERROR(let(pos,MATCH(2,1/('Monthly Tracker'!D25:O25&lt;&gt;""),-1),IF(pos&gt;1,INDEX('Monthly Tracker'!D25:O25,pos-1),"")),"")</f>
        <v/>
      </c>
      <c r="E21" s="27" t="str">
        <f aca="false">IF(OR(C21="",D21=""),"",C21-D21)</f>
        <v/>
      </c>
      <c r="F21" s="24" t="str">
        <f aca="false">IF(OR(C21="",D21="",D21=0),"",C21/D21-1)</f>
        <v/>
      </c>
      <c r="G21" s="25" t="n">
        <f aca="false">'Monthly Tracker'!P25</f>
        <v>0</v>
      </c>
    </row>
    <row r="22" customFormat="false" ht="21.75" hidden="false" customHeight="true" outlineLevel="0" collapsed="false">
      <c r="A22" s="8" t="s">
        <v>107</v>
      </c>
      <c r="B22" s="8"/>
      <c r="C22" s="8"/>
      <c r="D22" s="8"/>
      <c r="E22" s="8"/>
      <c r="F22" s="8"/>
      <c r="G22" s="8"/>
    </row>
    <row r="23" customFormat="false" ht="19.5" hidden="false" customHeight="true" outlineLevel="0" collapsed="false">
      <c r="A23" s="15" t="s">
        <v>149</v>
      </c>
      <c r="B23" s="16" t="s">
        <v>27</v>
      </c>
      <c r="C23" s="26" t="str">
        <f aca="false">IFERROR(LOOKUP(2,1/('Monthly Tracker'!D27:O27&lt;&gt;""),'Monthly Tracker'!D27:O27),"")</f>
        <v/>
      </c>
      <c r="D23" s="26" t="str">
        <f aca="false">IFERROR(let(pos,MATCH(2,1/('Monthly Tracker'!D27:O27&lt;&gt;""),-1),IF(pos&gt;1,INDEX('Monthly Tracker'!D27:O27,pos-1),"")),"")</f>
        <v/>
      </c>
      <c r="E23" s="26" t="str">
        <f aca="false">IF(OR(C23="",D23=""),"",C23-D23)</f>
        <v/>
      </c>
      <c r="F23" s="24" t="str">
        <f aca="false">IF(OR(C23="",D23="",D23=0),"",C23/D23-1)</f>
        <v/>
      </c>
      <c r="G23" s="26" t="str">
        <f aca="false">'Monthly Tracker'!P27</f>
        <v/>
      </c>
    </row>
    <row r="24" customFormat="false" ht="19.5" hidden="false" customHeight="true" outlineLevel="0" collapsed="false">
      <c r="A24" s="15" t="s">
        <v>112</v>
      </c>
      <c r="B24" s="16" t="s">
        <v>35</v>
      </c>
      <c r="C24" s="24" t="str">
        <f aca="false">IFERROR(LOOKUP(2,1/('Monthly Tracker'!D28:O28&lt;&gt;""),'Monthly Tracker'!D28:O28),"")</f>
        <v/>
      </c>
      <c r="D24" s="24" t="str">
        <f aca="false">IFERROR(let(pos,MATCH(2,1/('Monthly Tracker'!D28:O28&lt;&gt;""),-1),IF(pos&gt;1,INDEX('Monthly Tracker'!D28:O28,pos-1),"")),"")</f>
        <v/>
      </c>
      <c r="E24" s="24" t="str">
        <f aca="false">IF(OR(C24="",D24=""),"",C24-D24)</f>
        <v/>
      </c>
      <c r="F24" s="24" t="str">
        <f aca="false">IF(OR(C24="",D24="",D24=0),"",C24/D24-1)</f>
        <v/>
      </c>
      <c r="G24" s="24" t="str">
        <f aca="false">'Monthly Tracker'!P28</f>
        <v/>
      </c>
    </row>
    <row r="25" customFormat="false" ht="19.5" hidden="false" customHeight="true" outlineLevel="0" collapsed="false">
      <c r="A25" s="15" t="s">
        <v>152</v>
      </c>
      <c r="B25" s="16" t="s">
        <v>27</v>
      </c>
      <c r="C25" s="26" t="str">
        <f aca="false">IFERROR(LOOKUP(2,1/('Monthly Tracker'!D29:O29&lt;&gt;""),'Monthly Tracker'!D29:O29),"")</f>
        <v/>
      </c>
      <c r="D25" s="26" t="str">
        <f aca="false">IFERROR(let(pos,MATCH(2,1/('Monthly Tracker'!D29:O29&lt;&gt;""),-1),IF(pos&gt;1,INDEX('Monthly Tracker'!D29:O29,pos-1),"")),"")</f>
        <v/>
      </c>
      <c r="E25" s="26" t="str">
        <f aca="false">IF(OR(C25="",D25=""),"",C25-D25)</f>
        <v/>
      </c>
      <c r="F25" s="24" t="str">
        <f aca="false">IF(OR(C25="",D25="",D25=0),"",C25/D25-1)</f>
        <v/>
      </c>
      <c r="G25" s="26" t="str">
        <f aca="false">'Monthly Tracker'!P29</f>
        <v/>
      </c>
    </row>
  </sheetData>
  <mergeCells count="7">
    <mergeCell ref="A1:G1"/>
    <mergeCell ref="A2:G2"/>
    <mergeCell ref="A4:G4"/>
    <mergeCell ref="A8:G8"/>
    <mergeCell ref="A13:G13"/>
    <mergeCell ref="A18:G18"/>
    <mergeCell ref="A22:G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3" min="2" style="1" width="18"/>
    <col collapsed="false" customWidth="true" hidden="false" outlineLevel="0" max="5" min="4" style="1" width="22"/>
  </cols>
  <sheetData>
    <row r="1" customFormat="false" ht="51.75" hidden="false" customHeight="true" outlineLevel="0" collapsed="false">
      <c r="A1" s="28" t="s">
        <v>159</v>
      </c>
      <c r="B1" s="28"/>
      <c r="C1" s="28"/>
      <c r="D1" s="28"/>
      <c r="E1" s="28"/>
    </row>
    <row r="2" customFormat="false" ht="25.5" hidden="false" customHeight="true" outlineLevel="0" collapsed="false">
      <c r="A2" s="29" t="s">
        <v>160</v>
      </c>
      <c r="B2" s="29"/>
      <c r="C2" s="29"/>
      <c r="D2" s="29"/>
      <c r="E2" s="29"/>
    </row>
    <row r="3" customFormat="false" ht="21.75" hidden="false" customHeight="true" outlineLevel="0" collapsed="false">
      <c r="A3" s="30" t="s">
        <v>122</v>
      </c>
      <c r="B3" s="30" t="s">
        <v>155</v>
      </c>
      <c r="C3" s="30" t="s">
        <v>156</v>
      </c>
      <c r="D3" s="30" t="s">
        <v>161</v>
      </c>
      <c r="E3" s="30" t="s">
        <v>162</v>
      </c>
    </row>
    <row r="4" customFormat="false" ht="21.75" hidden="false" customHeight="true" outlineLevel="0" collapsed="false">
      <c r="A4" s="8" t="s">
        <v>33</v>
      </c>
      <c r="B4" s="8"/>
      <c r="C4" s="8"/>
      <c r="D4" s="8"/>
      <c r="E4" s="8"/>
    </row>
    <row r="5" customFormat="false" ht="21.75" hidden="false" customHeight="true" outlineLevel="0" collapsed="false">
      <c r="A5" s="31" t="s">
        <v>34</v>
      </c>
      <c r="B5" s="32" t="str">
        <f aca="false">'Trend Dashboard'!C5</f>
        <v/>
      </c>
      <c r="C5" s="24" t="str">
        <f aca="false">'Trend Dashboard'!D5</f>
        <v/>
      </c>
      <c r="D5" s="24" t="str">
        <f aca="false">'Trend Dashboard'!E5</f>
        <v/>
      </c>
      <c r="E5" s="33" t="s">
        <v>163</v>
      </c>
    </row>
    <row r="6" customFormat="false" ht="21.75" hidden="false" customHeight="true" outlineLevel="0" collapsed="false">
      <c r="A6" s="31" t="s">
        <v>43</v>
      </c>
      <c r="B6" s="34" t="str">
        <f aca="false">'Trend Dashboard'!C7</f>
        <v/>
      </c>
      <c r="C6" s="26" t="str">
        <f aca="false">'Trend Dashboard'!D7</f>
        <v/>
      </c>
      <c r="D6" s="26" t="str">
        <f aca="false">'Trend Dashboard'!E7</f>
        <v/>
      </c>
      <c r="E6" s="33" t="s">
        <v>164</v>
      </c>
    </row>
    <row r="7" customFormat="false" ht="21.75" hidden="false" customHeight="true" outlineLevel="0" collapsed="false">
      <c r="A7" s="8" t="s">
        <v>68</v>
      </c>
      <c r="B7" s="8"/>
      <c r="C7" s="8"/>
      <c r="D7" s="8"/>
      <c r="E7" s="8"/>
    </row>
    <row r="8" customFormat="false" ht="21.75" hidden="false" customHeight="true" outlineLevel="0" collapsed="false">
      <c r="A8" s="31" t="s">
        <v>69</v>
      </c>
      <c r="B8" s="35" t="str">
        <f aca="false">'Trend Dashboard'!C14</f>
        <v/>
      </c>
      <c r="C8" s="25" t="str">
        <f aca="false">'Trend Dashboard'!D14</f>
        <v/>
      </c>
      <c r="D8" s="27" t="str">
        <f aca="false">'Trend Dashboard'!E14</f>
        <v/>
      </c>
      <c r="E8" s="33" t="s">
        <v>165</v>
      </c>
    </row>
    <row r="9" customFormat="false" ht="21.75" hidden="false" customHeight="true" outlineLevel="0" collapsed="false">
      <c r="A9" s="31" t="s">
        <v>74</v>
      </c>
      <c r="B9" s="32" t="str">
        <f aca="false">'Trend Dashboard'!C15</f>
        <v/>
      </c>
      <c r="C9" s="24" t="str">
        <f aca="false">'Trend Dashboard'!D15</f>
        <v/>
      </c>
      <c r="D9" s="24" t="str">
        <f aca="false">'Trend Dashboard'!E15</f>
        <v/>
      </c>
      <c r="E9" s="33" t="s">
        <v>166</v>
      </c>
    </row>
    <row r="10" customFormat="false" ht="21.75" hidden="false" customHeight="true" outlineLevel="0" collapsed="false">
      <c r="A10" s="31" t="s">
        <v>78</v>
      </c>
      <c r="B10" s="35" t="str">
        <f aca="false">'Trend Dashboard'!C16</f>
        <v/>
      </c>
      <c r="C10" s="25" t="str">
        <f aca="false">'Trend Dashboard'!D16</f>
        <v/>
      </c>
      <c r="D10" s="27" t="str">
        <f aca="false">'Trend Dashboard'!E16</f>
        <v/>
      </c>
      <c r="E10" s="33" t="s">
        <v>167</v>
      </c>
    </row>
    <row r="11" customFormat="false" ht="21.75" hidden="false" customHeight="true" outlineLevel="0" collapsed="false">
      <c r="A11" s="8" t="s">
        <v>90</v>
      </c>
      <c r="B11" s="8"/>
      <c r="C11" s="8"/>
      <c r="D11" s="8"/>
      <c r="E11" s="8"/>
    </row>
    <row r="12" customFormat="false" ht="21.75" hidden="false" customHeight="true" outlineLevel="0" collapsed="false">
      <c r="A12" s="31" t="s">
        <v>91</v>
      </c>
      <c r="B12" s="35" t="str">
        <f aca="false">'Trend Dashboard'!C19</f>
        <v/>
      </c>
      <c r="C12" s="25" t="str">
        <f aca="false">'Trend Dashboard'!D19</f>
        <v/>
      </c>
      <c r="D12" s="27" t="str">
        <f aca="false">'Trend Dashboard'!E19</f>
        <v/>
      </c>
      <c r="E12" s="33" t="s">
        <v>168</v>
      </c>
    </row>
    <row r="13" customFormat="false" ht="21.75" hidden="false" customHeight="true" outlineLevel="0" collapsed="false">
      <c r="A13" s="31" t="s">
        <v>103</v>
      </c>
      <c r="B13" s="35" t="str">
        <f aca="false">'Trend Dashboard'!C21</f>
        <v/>
      </c>
      <c r="C13" s="25" t="str">
        <f aca="false">'Trend Dashboard'!D21</f>
        <v/>
      </c>
      <c r="D13" s="27" t="str">
        <f aca="false">'Trend Dashboard'!E21</f>
        <v/>
      </c>
      <c r="E13" s="33" t="s">
        <v>169</v>
      </c>
    </row>
    <row r="14" customFormat="false" ht="21.75" hidden="false" customHeight="true" outlineLevel="0" collapsed="false">
      <c r="A14" s="8" t="s">
        <v>107</v>
      </c>
      <c r="B14" s="8"/>
      <c r="C14" s="8"/>
      <c r="D14" s="8"/>
      <c r="E14" s="8"/>
    </row>
    <row r="15" customFormat="false" ht="21.75" hidden="false" customHeight="true" outlineLevel="0" collapsed="false">
      <c r="A15" s="31" t="s">
        <v>149</v>
      </c>
      <c r="B15" s="34" t="str">
        <f aca="false">'Trend Dashboard'!C23</f>
        <v/>
      </c>
      <c r="C15" s="26" t="str">
        <f aca="false">'Trend Dashboard'!D23</f>
        <v/>
      </c>
      <c r="D15" s="26" t="str">
        <f aca="false">'Trend Dashboard'!E23</f>
        <v/>
      </c>
      <c r="E15" s="33" t="s">
        <v>170</v>
      </c>
    </row>
    <row r="16" customFormat="false" ht="21.75" hidden="false" customHeight="true" outlineLevel="0" collapsed="false">
      <c r="A16" s="31" t="s">
        <v>112</v>
      </c>
      <c r="B16" s="32" t="str">
        <f aca="false">'Trend Dashboard'!C24</f>
        <v/>
      </c>
      <c r="C16" s="24" t="str">
        <f aca="false">'Trend Dashboard'!D24</f>
        <v/>
      </c>
      <c r="D16" s="24" t="str">
        <f aca="false">'Trend Dashboard'!E24</f>
        <v/>
      </c>
      <c r="E16" s="33" t="s">
        <v>171</v>
      </c>
    </row>
    <row r="18" customFormat="false" ht="21.75" hidden="false" customHeight="true" outlineLevel="0" collapsed="false">
      <c r="A18" s="36" t="s">
        <v>172</v>
      </c>
      <c r="B18" s="36"/>
      <c r="C18" s="36"/>
      <c r="D18" s="36"/>
      <c r="E18" s="36"/>
    </row>
    <row r="19" customFormat="false" ht="19.5" hidden="false" customHeight="true" outlineLevel="0" collapsed="false">
      <c r="A19" s="37" t="s">
        <v>173</v>
      </c>
      <c r="B19" s="37"/>
      <c r="C19" s="37"/>
      <c r="D19" s="37"/>
      <c r="E19" s="37"/>
    </row>
    <row r="20" customFormat="false" ht="19.5" hidden="false" customHeight="true" outlineLevel="0" collapsed="false">
      <c r="A20" s="37" t="s">
        <v>174</v>
      </c>
      <c r="B20" s="37"/>
      <c r="C20" s="37"/>
      <c r="D20" s="37"/>
      <c r="E20" s="37"/>
    </row>
    <row r="21" customFormat="false" ht="19.5" hidden="false" customHeight="true" outlineLevel="0" collapsed="false">
      <c r="A21" s="37" t="s">
        <v>175</v>
      </c>
      <c r="B21" s="37"/>
      <c r="C21" s="37"/>
      <c r="D21" s="37"/>
      <c r="E21" s="37"/>
    </row>
    <row r="22" customFormat="false" ht="19.5" hidden="false" customHeight="true" outlineLevel="0" collapsed="false">
      <c r="A22" s="37" t="s">
        <v>176</v>
      </c>
      <c r="B22" s="37"/>
      <c r="C22" s="37"/>
      <c r="D22" s="37"/>
      <c r="E22" s="37"/>
    </row>
    <row r="23" customFormat="false" ht="19.5" hidden="false" customHeight="true" outlineLevel="0" collapsed="false">
      <c r="A23" s="37" t="s">
        <v>177</v>
      </c>
      <c r="B23" s="37"/>
      <c r="C23" s="37"/>
      <c r="D23" s="37"/>
      <c r="E23" s="37"/>
    </row>
  </sheetData>
  <mergeCells count="12">
    <mergeCell ref="A1:E1"/>
    <mergeCell ref="A2:E2"/>
    <mergeCell ref="A4:E4"/>
    <mergeCell ref="A7:E7"/>
    <mergeCell ref="A11:E11"/>
    <mergeCell ref="A14:E14"/>
    <mergeCell ref="A18:E18"/>
    <mergeCell ref="A19:E19"/>
    <mergeCell ref="A20:E20"/>
    <mergeCell ref="A21:E21"/>
    <mergeCell ref="A22:E22"/>
    <mergeCell ref="A23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2026-04-03T16:26:19Z</dcterms:created>
  <dc:creator>openpyxl</dc:creator>
  <dc:description/>
  <dc:language>en-US</dc:language>
  <cp:lastModifiedBy/>
  <dcterms:modified xsi:type="dcterms:W3CDTF">2026-04-03T16:26:43Z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